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20115" windowHeight="8265"/>
  </bookViews>
  <sheets>
    <sheet name="Zmeja1" sheetId="1" r:id="rId1"/>
    <sheet name="Zmeja2" sheetId="2" r:id="rId2"/>
  </sheets>
  <calcPr calcId="144525"/>
</workbook>
</file>

<file path=xl/calcChain.xml><?xml version="1.0" encoding="utf-8"?>
<calcChain xmlns="http://schemas.openxmlformats.org/spreadsheetml/2006/main">
  <c r="F14" i="1" l="1"/>
  <c r="C17" i="1"/>
  <c r="C14" i="1"/>
  <c r="B17" i="1"/>
  <c r="A17" i="1" s="1"/>
  <c r="B14" i="1"/>
  <c r="D14" i="1"/>
  <c r="E14" i="1"/>
  <c r="A14" i="1" l="1"/>
  <c r="E4" i="1" l="1"/>
  <c r="E5" i="1"/>
  <c r="E6" i="1"/>
  <c r="E3" i="1"/>
  <c r="E2" i="1"/>
</calcChain>
</file>

<file path=xl/sharedStrings.xml><?xml version="1.0" encoding="utf-8"?>
<sst xmlns="http://schemas.openxmlformats.org/spreadsheetml/2006/main" count="48" uniqueCount="42">
  <si>
    <t>Implant</t>
  </si>
  <si>
    <t>Hubo Robe</t>
  </si>
  <si>
    <t>Stealth Boy</t>
  </si>
  <si>
    <t>Yes &amp; No</t>
  </si>
  <si>
    <t>Yes</t>
  </si>
  <si>
    <t>No</t>
  </si>
  <si>
    <t>Sneak Skill (1-300)</t>
  </si>
  <si>
    <t>Implant (+20)</t>
  </si>
  <si>
    <t>Stealth Boy (+100)</t>
  </si>
  <si>
    <t>Sneaker</t>
  </si>
  <si>
    <t>Weight (in KG)</t>
  </si>
  <si>
    <t>Ghost (+30)</t>
  </si>
  <si>
    <t>Hubo Robe (+30, +6kg)</t>
  </si>
  <si>
    <t>Enemy</t>
  </si>
  <si>
    <t>Sight (23-65)</t>
  </si>
  <si>
    <t>Spotting</t>
  </si>
  <si>
    <t>Forward</t>
  </si>
  <si>
    <t>Forward Side</t>
  </si>
  <si>
    <t>Back Side</t>
  </si>
  <si>
    <t>Back</t>
  </si>
  <si>
    <t>Hexes to remove</t>
  </si>
  <si>
    <t>Overall Sneak Skill</t>
  </si>
  <si>
    <t>Ghost</t>
  </si>
  <si>
    <t>Carry Weight Malus</t>
  </si>
  <si>
    <t>Weight</t>
  </si>
  <si>
    <t>Skill</t>
  </si>
  <si>
    <t>View Angle Malus</t>
  </si>
  <si>
    <t>for how much less hexes</t>
  </si>
  <si>
    <t>the enemy sees you</t>
  </si>
  <si>
    <t>in regarding of his</t>
  </si>
  <si>
    <r>
      <rPr>
        <i/>
        <sz val="11"/>
        <color theme="1"/>
        <rFont val="Calibri"/>
        <family val="2"/>
        <scheme val="minor"/>
      </rPr>
      <t>Hexes to remove</t>
    </r>
    <r>
      <rPr>
        <sz val="11"/>
        <color theme="1"/>
        <rFont val="Calibri"/>
        <family val="2"/>
        <scheme val="minor"/>
      </rPr>
      <t xml:space="preserve"> means,</t>
    </r>
  </si>
  <si>
    <t>maximum view range.</t>
  </si>
  <si>
    <t>Note:</t>
  </si>
  <si>
    <t>Count with 1-2 offset!</t>
  </si>
  <si>
    <t>Motion Sensor</t>
  </si>
  <si>
    <t>Note2:</t>
  </si>
  <si>
    <t>Might not give EXACT Hex!</t>
  </si>
  <si>
    <t>Motion Sensor does</t>
  </si>
  <si>
    <t>cap the view at 14 and</t>
  </si>
  <si>
    <t>implements the forward</t>
  </si>
  <si>
    <t>view penalty for the</t>
  </si>
  <si>
    <t>sneaker! (Thanks dequ)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</si>
</sst>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10" xfId="0" applyFill="1" applyBorder="1"/>
    <xf numFmtId="0" fontId="0" fillId="3" borderId="6" xfId="0" applyFill="1" applyBorder="1"/>
    <xf numFmtId="0" fontId="0" fillId="3" borderId="7" xfId="0" applyFill="1" applyBorder="1"/>
    <xf numFmtId="0" fontId="0" fillId="4" borderId="1" xfId="0" applyFill="1" applyBorder="1"/>
    <xf numFmtId="0" fontId="0" fillId="4" borderId="4" xfId="0" applyFill="1" applyBorder="1"/>
    <xf numFmtId="0" fontId="0" fillId="3" borderId="5" xfId="0" applyFill="1" applyBorder="1"/>
    <xf numFmtId="0" fontId="0" fillId="0" borderId="11" xfId="0" applyBorder="1"/>
    <xf numFmtId="0" fontId="0" fillId="4" borderId="8" xfId="0" applyFill="1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6" borderId="9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4" xfId="0" applyFill="1" applyBorder="1"/>
    <xf numFmtId="0" fontId="0" fillId="6" borderId="16" xfId="0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3" xfId="0" applyFill="1" applyBorder="1"/>
    <xf numFmtId="0" fontId="0" fillId="7" borderId="14" xfId="0" applyFill="1" applyBorder="1"/>
    <xf numFmtId="0" fontId="0" fillId="7" borderId="17" xfId="0" applyFill="1" applyBorder="1"/>
    <xf numFmtId="0" fontId="0" fillId="0" borderId="18" xfId="0" applyBorder="1"/>
    <xf numFmtId="0" fontId="0" fillId="7" borderId="19" xfId="0" applyFill="1" applyBorder="1"/>
    <xf numFmtId="0" fontId="0" fillId="7" borderId="20" xfId="0" applyFill="1" applyBorder="1"/>
    <xf numFmtId="0" fontId="0" fillId="5" borderId="21" xfId="0" applyFill="1" applyBorder="1"/>
    <xf numFmtId="0" fontId="0" fillId="0" borderId="2" xfId="0" applyBorder="1"/>
    <xf numFmtId="0" fontId="0" fillId="6" borderId="7" xfId="0" applyFill="1" applyBorder="1"/>
    <xf numFmtId="0" fontId="0" fillId="4" borderId="3" xfId="0" applyFill="1" applyBorder="1"/>
    <xf numFmtId="0" fontId="0" fillId="8" borderId="0" xfId="0" applyFill="1" applyAlignment="1">
      <alignment horizontal="center"/>
    </xf>
    <xf numFmtId="0" fontId="0" fillId="8" borderId="0" xfId="0" applyFill="1"/>
    <xf numFmtId="0" fontId="0" fillId="0" borderId="0" xfId="0" quotePrefix="1" applyFill="1"/>
    <xf numFmtId="0" fontId="0" fillId="0" borderId="0" xfId="0" applyFill="1"/>
    <xf numFmtId="0" fontId="0" fillId="7" borderId="22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B8" sqref="B8"/>
    </sheetView>
  </sheetViews>
  <sheetFormatPr defaultColWidth="11.42578125" defaultRowHeight="15" x14ac:dyDescent="0.25"/>
  <cols>
    <col min="1" max="1" width="20.7109375" bestFit="1" customWidth="1"/>
    <col min="2" max="2" width="8.42578125" customWidth="1"/>
    <col min="4" max="4" width="16.140625" bestFit="1" customWidth="1"/>
    <col min="7" max="7" width="12.42578125" customWidth="1"/>
    <col min="8" max="8" width="24.5703125" bestFit="1" customWidth="1"/>
  </cols>
  <sheetData>
    <row r="1" spans="1:13" x14ac:dyDescent="0.25">
      <c r="A1" s="1" t="s">
        <v>9</v>
      </c>
      <c r="B1" s="3"/>
      <c r="C1" s="26"/>
      <c r="D1" s="37" t="s">
        <v>15</v>
      </c>
      <c r="E1" s="24"/>
      <c r="H1" s="33" t="s">
        <v>30</v>
      </c>
    </row>
    <row r="2" spans="1:13" x14ac:dyDescent="0.25">
      <c r="A2" s="2" t="s">
        <v>6</v>
      </c>
      <c r="B2" s="5">
        <v>300</v>
      </c>
      <c r="C2" s="26"/>
      <c r="D2" s="25" t="s">
        <v>20</v>
      </c>
      <c r="E2" s="27">
        <f>ROUNDUP(($A$14+Zmeja2!D2+$A$17)/6,0)</f>
        <v>36</v>
      </c>
      <c r="H2" s="33" t="s">
        <v>27</v>
      </c>
    </row>
    <row r="3" spans="1:13" x14ac:dyDescent="0.25">
      <c r="A3" s="4" t="s">
        <v>7</v>
      </c>
      <c r="B3" s="6" t="s">
        <v>4</v>
      </c>
      <c r="C3" s="26"/>
      <c r="D3" s="22" t="s">
        <v>16</v>
      </c>
      <c r="E3" s="29">
        <f>IF($B$11="Yes",IF(ROUNDUP(($B$10-($A$14+Zmeja2!D$2+$A$17)/6),0)&lt;14,14,ROUNDUP(($B$10-($A$14+Zmeja2!D$2+$A$17)/6),0)),IF(ROUNDUP(($B$10-($A$14+Zmeja2!D2+$A$17)/6),0)&lt;3,3,ROUNDUP(($B$10-($A$14+Zmeja2!D2+$A$17)/6),0)))</f>
        <v>30</v>
      </c>
      <c r="H3" s="33" t="s">
        <v>28</v>
      </c>
    </row>
    <row r="4" spans="1:13" x14ac:dyDescent="0.25">
      <c r="A4" s="4" t="s">
        <v>12</v>
      </c>
      <c r="B4" s="6" t="s">
        <v>4</v>
      </c>
      <c r="C4" s="26"/>
      <c r="D4" s="23" t="s">
        <v>17</v>
      </c>
      <c r="E4" s="29">
        <f>IF($B$11="Yes",IF(ROUNDUP(($B$10-($A$14+Zmeja2!D$2+$A$17)/6),0)&lt;14,14,ROUNDUP(($B$10-($A$14+Zmeja2!D$2+$A$17)/6),0)),IF(ROUNDUP(($B$10-($A$14+Zmeja2!D3+$A$17)/6),0)&lt;3,3,ROUNDUP(($B$10-($A$14+Zmeja2!D3+$A$17)/6),0)))</f>
        <v>25</v>
      </c>
      <c r="H4" s="33" t="s">
        <v>29</v>
      </c>
    </row>
    <row r="5" spans="1:13" x14ac:dyDescent="0.25">
      <c r="A5" s="4" t="s">
        <v>8</v>
      </c>
      <c r="B5" s="6" t="s">
        <v>4</v>
      </c>
      <c r="C5" s="26"/>
      <c r="D5" s="23" t="s">
        <v>18</v>
      </c>
      <c r="E5" s="29">
        <f>IF($B$11="Yes",IF(ROUNDUP(($B$10-($A$14+Zmeja2!D$2+$A$17)/6),0)&lt;14,14,ROUNDUP(($B$10-($A$14+Zmeja2!D$2+$A$17)/6),0)),IF(ROUNDUP(($B$10-($A$14+Zmeja2!D4+$A$17)/6),0)&lt;3,3,ROUNDUP(($B$10-($A$14+Zmeja2!D4+$A$17)/6),0)))</f>
        <v>18</v>
      </c>
      <c r="F5" s="30"/>
      <c r="H5" s="33" t="s">
        <v>31</v>
      </c>
    </row>
    <row r="6" spans="1:13" x14ac:dyDescent="0.25">
      <c r="A6" s="4" t="s">
        <v>11</v>
      </c>
      <c r="B6" s="6" t="s">
        <v>5</v>
      </c>
      <c r="C6" s="26"/>
      <c r="D6" s="28" t="s">
        <v>19</v>
      </c>
      <c r="E6" s="29">
        <f>IF($B$11="Yes",IF(ROUNDUP(($B$10-($A$14+Zmeja2!D$2+$A$17)/6),0)&lt;14,14,ROUNDUP(($B$10-($A$14+Zmeja2!D$2+$A$17)/6),0)),IF(ROUNDUP(($B$10-($A$14+Zmeja2!D5+$A$17)/6),0)&lt;3,3,ROUNDUP(($B$10-($A$14+Zmeja2!D5+$A$17)/6),0)))</f>
        <v>13</v>
      </c>
      <c r="H6" s="33"/>
      <c r="I6" s="35"/>
      <c r="J6" s="36"/>
      <c r="K6" s="36"/>
      <c r="L6" s="36"/>
      <c r="M6" s="36"/>
    </row>
    <row r="7" spans="1:13" x14ac:dyDescent="0.25">
      <c r="A7" s="4" t="s">
        <v>10</v>
      </c>
      <c r="B7" s="6">
        <v>14</v>
      </c>
      <c r="H7" s="33" t="s">
        <v>32</v>
      </c>
      <c r="I7" s="36"/>
      <c r="J7" s="36"/>
      <c r="K7" s="36"/>
      <c r="L7" s="36"/>
      <c r="M7" s="36"/>
    </row>
    <row r="8" spans="1:13" x14ac:dyDescent="0.25">
      <c r="A8" s="14"/>
      <c r="B8" s="14"/>
      <c r="H8" s="33" t="s">
        <v>36</v>
      </c>
    </row>
    <row r="9" spans="1:13" x14ac:dyDescent="0.25">
      <c r="A9" s="7" t="s">
        <v>13</v>
      </c>
      <c r="B9" s="11"/>
      <c r="H9" s="33" t="s">
        <v>33</v>
      </c>
    </row>
    <row r="10" spans="1:13" x14ac:dyDescent="0.25">
      <c r="A10" s="8" t="s">
        <v>14</v>
      </c>
      <c r="B10" s="9">
        <v>65</v>
      </c>
      <c r="C10" s="13"/>
      <c r="H10" s="34"/>
    </row>
    <row r="11" spans="1:13" x14ac:dyDescent="0.25">
      <c r="A11" s="32" t="s">
        <v>34</v>
      </c>
      <c r="B11" s="6" t="s">
        <v>5</v>
      </c>
      <c r="C11" s="12"/>
      <c r="G11" s="21"/>
      <c r="H11" s="33" t="s">
        <v>35</v>
      </c>
    </row>
    <row r="12" spans="1:13" x14ac:dyDescent="0.25">
      <c r="A12" s="14"/>
      <c r="B12" s="14"/>
      <c r="C12" s="10"/>
      <c r="D12" s="10"/>
      <c r="E12" s="10"/>
      <c r="F12" s="10"/>
      <c r="H12" s="33" t="s">
        <v>37</v>
      </c>
    </row>
    <row r="13" spans="1:13" x14ac:dyDescent="0.25">
      <c r="A13" s="16" t="s">
        <v>21</v>
      </c>
      <c r="B13" s="31" t="s">
        <v>0</v>
      </c>
      <c r="C13" s="15" t="s">
        <v>1</v>
      </c>
      <c r="D13" s="15" t="s">
        <v>2</v>
      </c>
      <c r="E13" s="15" t="s">
        <v>22</v>
      </c>
      <c r="F13" s="17" t="s">
        <v>25</v>
      </c>
      <c r="H13" s="33" t="s">
        <v>38</v>
      </c>
    </row>
    <row r="14" spans="1:13" x14ac:dyDescent="0.25">
      <c r="A14" s="18">
        <f>B14+C14+D14+E14+F14</f>
        <v>450</v>
      </c>
      <c r="B14" s="31">
        <f>IF($B$3="Yes",20,0)</f>
        <v>20</v>
      </c>
      <c r="C14" s="15">
        <f>IF($B$4="Yes",30,0)</f>
        <v>30</v>
      </c>
      <c r="D14" s="15">
        <f>IF($B$5="Yes",100,0)</f>
        <v>100</v>
      </c>
      <c r="E14" s="15">
        <f>IF($B$6="Yes",30,0)</f>
        <v>0</v>
      </c>
      <c r="F14" s="17">
        <f>B2</f>
        <v>300</v>
      </c>
      <c r="H14" s="33" t="s">
        <v>39</v>
      </c>
    </row>
    <row r="15" spans="1:13" x14ac:dyDescent="0.25">
      <c r="A15" s="14"/>
      <c r="B15" s="14"/>
      <c r="C15" s="14"/>
      <c r="H15" s="33" t="s">
        <v>40</v>
      </c>
    </row>
    <row r="16" spans="1:13" x14ac:dyDescent="0.25">
      <c r="A16" s="19" t="s">
        <v>23</v>
      </c>
      <c r="B16" s="31" t="s">
        <v>24</v>
      </c>
      <c r="C16" s="17" t="s">
        <v>1</v>
      </c>
      <c r="H16" s="33" t="s">
        <v>41</v>
      </c>
    </row>
    <row r="17" spans="1:3" x14ac:dyDescent="0.25">
      <c r="A17" s="18">
        <f>IF(ROUNDUP(-(B17+C17)/0.143,0)&gt;0,0,ROUNDUP(-(B17+C17)/0.143,0))</f>
        <v>-56</v>
      </c>
      <c r="B17" s="31">
        <f xml:space="preserve"> B7</f>
        <v>14</v>
      </c>
      <c r="C17" s="17">
        <f>IF($B$4="Yes",-6,0)</f>
        <v>-6</v>
      </c>
    </row>
  </sheetData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Zmeja2!$B$2:$B$3</xm:f>
          </x14:formula1>
          <xm:sqref>B3:B6 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workbookViewId="0">
      <selection activeCell="C8" sqref="C8"/>
    </sheetView>
  </sheetViews>
  <sheetFormatPr defaultColWidth="11.42578125" defaultRowHeight="15" x14ac:dyDescent="0.25"/>
  <cols>
    <col min="4" max="4" width="17" bestFit="1" customWidth="1"/>
  </cols>
  <sheetData>
    <row r="1" spans="2:4" x14ac:dyDescent="0.25">
      <c r="B1" s="20" t="s">
        <v>3</v>
      </c>
      <c r="D1" s="20" t="s">
        <v>26</v>
      </c>
    </row>
    <row r="2" spans="2:4" x14ac:dyDescent="0.25">
      <c r="B2" t="s">
        <v>4</v>
      </c>
      <c r="D2">
        <v>-180</v>
      </c>
    </row>
    <row r="3" spans="2:4" x14ac:dyDescent="0.25">
      <c r="B3" t="s">
        <v>5</v>
      </c>
      <c r="D3">
        <v>-150</v>
      </c>
    </row>
    <row r="4" spans="2:4" x14ac:dyDescent="0.25">
      <c r="D4">
        <v>-112</v>
      </c>
    </row>
    <row r="5" spans="2:4" x14ac:dyDescent="0.25">
      <c r="D5">
        <v>-82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Zmeja1</vt:lpstr>
      <vt:lpstr>Zmeja2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Zmejka</dc:creator>
  <cp:lastModifiedBy>Zmejka</cp:lastModifiedBy>
  <cp:lastPrinted>2018-03-23T14:31:46Z</cp:lastPrinted>
  <dcterms:created xsi:type="dcterms:W3CDTF">2018-03-23T13:30:29Z</dcterms:created>
  <dcterms:modified xsi:type="dcterms:W3CDTF">2018-03-23T16:58:17Z</dcterms:modified>
</cp:coreProperties>
</file>